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C:\Users\sebastian.moerig\Downloads\"/>
    </mc:Choice>
  </mc:AlternateContent>
  <xr:revisionPtr revIDLastSave="0" documentId="13_ncr:1_{DE82F9C5-EC26-4C05-B06E-CBB1BC02DBF0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SDFF Standard" sheetId="1" r:id="rId1"/>
  </sheets>
  <definedNames>
    <definedName name="_xlnm.Print_Area" localSheetId="0">'SDFF Standard'!$A$1:$H$40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7" roundtripDataSignature="AMtx7mgKS6rqORpGZE+vjkDbmRp0H2w5Xw=="/>
    </ext>
  </extLst>
</workbook>
</file>

<file path=xl/calcChain.xml><?xml version="1.0" encoding="utf-8"?>
<calcChain xmlns="http://schemas.openxmlformats.org/spreadsheetml/2006/main">
  <c r="C39" i="1" l="1"/>
  <c r="G39" i="1" s="1"/>
  <c r="C37" i="1"/>
  <c r="G37" i="1" s="1"/>
  <c r="E36" i="1"/>
  <c r="C36" i="1"/>
  <c r="C38" i="1" s="1"/>
  <c r="G38" i="1" s="1"/>
  <c r="E35" i="1"/>
  <c r="C35" i="1"/>
  <c r="C27" i="1"/>
  <c r="G27" i="1" s="1"/>
  <c r="C25" i="1"/>
  <c r="G25" i="1" s="1"/>
  <c r="E24" i="1"/>
  <c r="C24" i="1"/>
  <c r="C26" i="1" s="1"/>
  <c r="G26" i="1" s="1"/>
  <c r="E23" i="1"/>
  <c r="C23" i="1"/>
  <c r="C15" i="1"/>
  <c r="G15" i="1" s="1"/>
  <c r="C13" i="1"/>
  <c r="G13" i="1" s="1"/>
  <c r="E12" i="1"/>
  <c r="C12" i="1"/>
  <c r="C14" i="1" s="1"/>
  <c r="G14" i="1" s="1"/>
  <c r="E11" i="1"/>
  <c r="C11" i="1"/>
  <c r="G12" i="1" l="1"/>
  <c r="G23" i="1"/>
  <c r="G36" i="1"/>
  <c r="G35" i="1"/>
  <c r="G11" i="1"/>
  <c r="G24" i="1"/>
</calcChain>
</file>

<file path=xl/sharedStrings.xml><?xml version="1.0" encoding="utf-8"?>
<sst xmlns="http://schemas.openxmlformats.org/spreadsheetml/2006/main" count="91" uniqueCount="30">
  <si>
    <t>Länge der Fläche in Richtung der Bodendielen (m):</t>
  </si>
  <si>
    <t>Hier einen Wert eintragen!</t>
  </si>
  <si>
    <t>Bezeichnung:</t>
  </si>
  <si>
    <t>Anzahl:</t>
  </si>
  <si>
    <t>Länge bzw. Verkaufseinheit:</t>
  </si>
  <si>
    <t>Gesamtmenge:</t>
  </si>
  <si>
    <t>Bodendiele</t>
  </si>
  <si>
    <t>Stück</t>
  </si>
  <si>
    <t>Meter</t>
  </si>
  <si>
    <t xml:space="preserve">Unterkonstruktion </t>
  </si>
  <si>
    <t xml:space="preserve">Befestigungsclip </t>
  </si>
  <si>
    <t>Stück / Paket</t>
  </si>
  <si>
    <t>Pakete</t>
  </si>
  <si>
    <t>Startclip</t>
  </si>
  <si>
    <t>Öl</t>
  </si>
  <si>
    <t>m²</t>
  </si>
  <si>
    <t>m² / Gebinde</t>
  </si>
  <si>
    <t>Gebinde</t>
  </si>
  <si>
    <t>Unterkonstruktionsleiste</t>
  </si>
  <si>
    <t>RE5750</t>
  </si>
  <si>
    <t>RE5740</t>
  </si>
  <si>
    <t>RE1043</t>
  </si>
  <si>
    <t>RE1021</t>
  </si>
  <si>
    <t>RE1033
RE1073</t>
  </si>
  <si>
    <t>Bodendiele
Pooldiele</t>
  </si>
  <si>
    <r>
      <t xml:space="preserve">Bodendiele RE1033 oder Pooldiele RE1073
</t>
    </r>
    <r>
      <rPr>
        <b/>
        <sz val="12"/>
        <color theme="1"/>
        <rFont val="Arial"/>
      </rPr>
      <t>Abmessungen: 140 x 20mm</t>
    </r>
  </si>
  <si>
    <r>
      <t xml:space="preserve">Bodendiele RE1001 
</t>
    </r>
    <r>
      <rPr>
        <b/>
        <sz val="12"/>
        <color theme="1"/>
        <rFont val="Arial"/>
      </rPr>
      <t>Abmessungen: 125 x 22mm</t>
    </r>
  </si>
  <si>
    <r>
      <t xml:space="preserve">Bodendiele RE1043
</t>
    </r>
    <r>
      <rPr>
        <b/>
        <sz val="12"/>
        <color theme="1"/>
        <rFont val="Arial"/>
      </rPr>
      <t>Abmessungen: 200 x 20mm</t>
    </r>
  </si>
  <si>
    <t>RE1001</t>
  </si>
  <si>
    <t>T+S Smart Solutions GmbH
Eichenbreite 18
39167 Niederndodeleben
Telefon: 039204 290288
E-Mail:   info@ts-smartsolutions.de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</si>
</sst>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Arial"/>
    </font>
    <font>
      <sz val="11"/>
      <name val="Arial"/>
    </font>
    <font>
      <sz val="11"/>
      <color rgb="FF000000"/>
      <name val="Arial"/>
    </font>
    <font>
      <b/>
      <sz val="8"/>
      <color rgb="FFFF0000"/>
      <name val="Arial"/>
    </font>
    <font>
      <b/>
      <sz val="11"/>
      <color theme="1"/>
      <name val="Arial"/>
    </font>
    <font>
      <sz val="11"/>
      <name val="Arial"/>
    </font>
    <font>
      <sz val="11"/>
      <color rgb="FFFF0000"/>
      <name val="Arial"/>
    </font>
    <font>
      <b/>
      <sz val="11"/>
      <color rgb="FF00B050"/>
      <name val="Arial"/>
    </font>
    <font>
      <b/>
      <sz val="12"/>
      <color theme="1"/>
      <name val="Arial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C6D9F0"/>
        <bgColor rgb="FFC6D9F0"/>
      </patternFill>
    </fill>
    <fill>
      <patternFill patternType="solid">
        <fgColor rgb="FFD6E3BC"/>
        <bgColor rgb="FFD6E3BC"/>
      </patternFill>
    </fill>
    <fill>
      <patternFill patternType="solid">
        <fgColor theme="4" tint="0.59999389629810485"/>
        <bgColor rgb="FFBFBFBF"/>
      </patternFill>
    </fill>
    <fill>
      <patternFill patternType="solid">
        <fgColor theme="4" tint="0.59999389629810485"/>
        <bgColor indexed="64"/>
      </patternFill>
    </fill>
  </fills>
  <borders count="2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 applyFont="1" applyAlignment="1"/>
    <xf numFmtId="0" fontId="0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0" fillId="0" borderId="0" xfId="0" applyFont="1" applyAlignment="1">
      <alignment horizontal="right"/>
    </xf>
    <xf numFmtId="0" fontId="3" fillId="0" borderId="0" xfId="0" applyFont="1"/>
    <xf numFmtId="0" fontId="0" fillId="0" borderId="0" xfId="0" applyFont="1" applyAlignment="1">
      <alignment horizontal="center"/>
    </xf>
    <xf numFmtId="0" fontId="4" fillId="0" borderId="0" xfId="0" applyFont="1"/>
    <xf numFmtId="0" fontId="0" fillId="0" borderId="11" xfId="0" applyFont="1" applyBorder="1"/>
    <xf numFmtId="0" fontId="0" fillId="0" borderId="12" xfId="0" applyFont="1" applyBorder="1"/>
    <xf numFmtId="0" fontId="0" fillId="3" borderId="13" xfId="0" applyFont="1" applyFill="1" applyBorder="1"/>
    <xf numFmtId="0" fontId="0" fillId="3" borderId="14" xfId="0" applyFont="1" applyFill="1" applyBorder="1"/>
    <xf numFmtId="0" fontId="0" fillId="0" borderId="15" xfId="0" applyFont="1" applyBorder="1"/>
    <xf numFmtId="0" fontId="0" fillId="0" borderId="16" xfId="0" applyFont="1" applyBorder="1"/>
    <xf numFmtId="0" fontId="0" fillId="3" borderId="16" xfId="0" applyFont="1" applyFill="1" applyBorder="1"/>
    <xf numFmtId="0" fontId="0" fillId="3" borderId="17" xfId="0" applyFont="1" applyFill="1" applyBorder="1"/>
    <xf numFmtId="0" fontId="6" fillId="0" borderId="0" xfId="0" applyFont="1"/>
    <xf numFmtId="0" fontId="0" fillId="0" borderId="18" xfId="0" applyFont="1" applyBorder="1"/>
    <xf numFmtId="0" fontId="0" fillId="0" borderId="19" xfId="0" applyFont="1" applyBorder="1"/>
    <xf numFmtId="0" fontId="0" fillId="0" borderId="20" xfId="0" applyFont="1" applyBorder="1"/>
    <xf numFmtId="0" fontId="2" fillId="0" borderId="0" xfId="0" applyFont="1" applyAlignment="1"/>
    <xf numFmtId="0" fontId="7" fillId="0" borderId="0" xfId="0" applyFont="1"/>
    <xf numFmtId="0" fontId="0" fillId="0" borderId="0" xfId="0" applyFont="1" applyAlignment="1"/>
    <xf numFmtId="0" fontId="0" fillId="0" borderId="12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2" xfId="0" applyFont="1" applyBorder="1" applyAlignment="1">
      <alignment horizontal="right" vertical="center"/>
    </xf>
    <xf numFmtId="0" fontId="0" fillId="0" borderId="12" xfId="0" applyFont="1" applyBorder="1" applyAlignment="1">
      <alignment horizontal="left" vertical="center"/>
    </xf>
    <xf numFmtId="0" fontId="0" fillId="3" borderId="13" xfId="0" applyFont="1" applyFill="1" applyBorder="1" applyAlignment="1">
      <alignment horizontal="right" vertical="center"/>
    </xf>
    <xf numFmtId="0" fontId="0" fillId="3" borderId="14" xfId="0" applyFont="1" applyFill="1" applyBorder="1" applyAlignment="1">
      <alignment horizontal="left" vertical="center"/>
    </xf>
    <xf numFmtId="0" fontId="9" fillId="0" borderId="12" xfId="0" applyFont="1" applyBorder="1"/>
    <xf numFmtId="0" fontId="9" fillId="0" borderId="16" xfId="0" applyFont="1" applyBorder="1"/>
    <xf numFmtId="0" fontId="11" fillId="0" borderId="0" xfId="0" applyFont="1" applyAlignment="1">
      <alignment horizontal="right" wrapText="1"/>
    </xf>
    <xf numFmtId="0" fontId="11" fillId="0" borderId="21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/>
    <xf numFmtId="0" fontId="10" fillId="4" borderId="2" xfId="0" applyFont="1" applyFill="1" applyBorder="1" applyAlignment="1">
      <alignment horizontal="center" vertical="center" wrapText="1"/>
    </xf>
    <xf numFmtId="0" fontId="5" fillId="5" borderId="3" xfId="0" applyFont="1" applyFill="1" applyBorder="1"/>
    <xf numFmtId="0" fontId="5" fillId="5" borderId="4" xfId="0" applyFont="1" applyFill="1" applyBorder="1"/>
    <xf numFmtId="0" fontId="5" fillId="5" borderId="5" xfId="0" applyFont="1" applyFill="1" applyBorder="1"/>
    <xf numFmtId="0" fontId="5" fillId="5" borderId="6" xfId="0" applyFont="1" applyFill="1" applyBorder="1"/>
    <xf numFmtId="0" fontId="5" fillId="5" borderId="7" xfId="0" applyFont="1" applyFill="1" applyBorder="1"/>
    <xf numFmtId="0" fontId="0" fillId="0" borderId="8" xfId="0" applyFont="1" applyBorder="1" applyAlignment="1">
      <alignment horizontal="center" wrapText="1"/>
    </xf>
    <xf numFmtId="0" fontId="5" fillId="0" borderId="9" xfId="0" applyFont="1" applyBorder="1"/>
    <xf numFmtId="0" fontId="5" fillId="0" borderId="10" xfId="0" applyFont="1" applyBorder="1"/>
    <xf numFmtId="0" fontId="4" fillId="0" borderId="8" xfId="0" applyFont="1" applyBorder="1" applyAlignment="1">
      <alignment horizontal="center"/>
    </xf>
    <xf numFmtId="0" fontId="4" fillId="3" borderId="8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7" Type="http://customschemas.google.com/relationships/workbookmetadata" Target="metadata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853440</xdr:colOff>
      <xdr:row>0</xdr:row>
      <xdr:rowOff>68580</xdr:rowOff>
    </xdr:from>
    <xdr:to>
      <xdr:col>7</xdr:col>
      <xdr:colOff>1005840</xdr:colOff>
      <xdr:row>0</xdr:row>
      <xdr:rowOff>763119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7870CFD5-4037-4919-8FF0-CD5F1B9AA4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60720" y="68580"/>
          <a:ext cx="2727960" cy="6945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999"/>
  <sheetViews>
    <sheetView tabSelected="1" workbookViewId="0">
      <pane ySplit="5" topLeftCell="A6" activePane="bottomLeft" state="frozen"/>
      <selection pane="bottomLeft" activeCell="L13" sqref="L13"/>
    </sheetView>
  </sheetViews>
  <sheetFormatPr baseColWidth="10" defaultColWidth="12.59765625" defaultRowHeight="15" customHeight="1" x14ac:dyDescent="0.25"/>
  <cols>
    <col min="1" max="1" width="21.5" customWidth="1"/>
    <col min="2" max="2" width="8" customWidth="1"/>
    <col min="3" max="3" width="11.59765625" customWidth="1"/>
    <col min="4" max="4" width="9.09765625" customWidth="1"/>
    <col min="5" max="5" width="14.19921875" customWidth="1"/>
    <col min="6" max="6" width="20.3984375" customWidth="1"/>
    <col min="7" max="7" width="13.3984375" customWidth="1"/>
    <col min="8" max="8" width="15.19921875" customWidth="1"/>
    <col min="9" max="9" width="8" customWidth="1"/>
    <col min="10" max="10" width="15.59765625" customWidth="1"/>
    <col min="11" max="11" width="6.5" customWidth="1"/>
    <col min="12" max="12" width="15.3984375" customWidth="1"/>
    <col min="13" max="13" width="7.09765625" customWidth="1"/>
    <col min="14" max="14" width="14.19921875" customWidth="1"/>
    <col min="15" max="15" width="7.09765625" customWidth="1"/>
    <col min="16" max="17" width="6.3984375" customWidth="1"/>
    <col min="18" max="24" width="8" customWidth="1"/>
  </cols>
  <sheetData>
    <row r="1" spans="1:24" s="23" customFormat="1" ht="67.2" customHeight="1" x14ac:dyDescent="0.25">
      <c r="A1" s="33" t="s">
        <v>29</v>
      </c>
      <c r="B1" s="34"/>
      <c r="C1" s="34"/>
      <c r="D1" s="34"/>
      <c r="E1" s="34"/>
      <c r="F1" s="34"/>
      <c r="G1" s="34"/>
      <c r="H1" s="34"/>
    </row>
    <row r="2" spans="1:24" s="23" customFormat="1" ht="22.2" customHeight="1" x14ac:dyDescent="0.25">
      <c r="A2" s="32"/>
      <c r="B2" s="5"/>
      <c r="C2" s="5"/>
      <c r="D2" s="5"/>
      <c r="E2" s="5"/>
      <c r="F2" s="5"/>
      <c r="G2" s="5"/>
      <c r="H2" s="5"/>
    </row>
    <row r="3" spans="1:24" ht="15.7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4.25" customHeight="1" x14ac:dyDescent="0.25">
      <c r="A4" s="35" t="s">
        <v>0</v>
      </c>
      <c r="B4" s="36"/>
      <c r="C4" s="36"/>
      <c r="D4" s="36"/>
      <c r="E4" s="2">
        <v>4</v>
      </c>
      <c r="F4" s="3"/>
      <c r="G4" s="4">
        <v>10</v>
      </c>
      <c r="H4" s="5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14.25" customHeight="1" x14ac:dyDescent="0.25">
      <c r="A5" s="1"/>
      <c r="B5" s="1"/>
      <c r="C5" s="1"/>
      <c r="D5" s="1"/>
      <c r="E5" s="6" t="s">
        <v>1</v>
      </c>
      <c r="F5" s="1"/>
      <c r="G5" s="6" t="s">
        <v>1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14.2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19.5" customHeight="1" x14ac:dyDescent="0.25">
      <c r="A7" s="37" t="s">
        <v>26</v>
      </c>
      <c r="B7" s="38"/>
      <c r="C7" s="38"/>
      <c r="D7" s="38"/>
      <c r="E7" s="38"/>
      <c r="F7" s="38"/>
      <c r="G7" s="38"/>
      <c r="H7" s="39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19.5" customHeight="1" x14ac:dyDescent="0.25">
      <c r="A8" s="40"/>
      <c r="B8" s="41"/>
      <c r="C8" s="41"/>
      <c r="D8" s="41"/>
      <c r="E8" s="41"/>
      <c r="F8" s="41"/>
      <c r="G8" s="41"/>
      <c r="H8" s="42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15.75" customHeight="1" x14ac:dyDescent="0.25">
      <c r="A9" s="43"/>
      <c r="B9" s="44"/>
      <c r="C9" s="44"/>
      <c r="D9" s="44"/>
      <c r="E9" s="44"/>
      <c r="F9" s="44"/>
      <c r="G9" s="44"/>
      <c r="H9" s="45"/>
      <c r="I9" s="1"/>
      <c r="J9" s="1"/>
      <c r="K9" s="1"/>
      <c r="L9" s="1"/>
      <c r="M9" s="1"/>
      <c r="N9" s="1"/>
      <c r="O9" s="1"/>
      <c r="P9" s="7"/>
      <c r="Q9" s="7"/>
      <c r="R9" s="1"/>
      <c r="S9" s="1"/>
      <c r="T9" s="1"/>
      <c r="U9" s="1"/>
      <c r="V9" s="1"/>
      <c r="W9" s="1"/>
      <c r="X9" s="1"/>
    </row>
    <row r="10" spans="1:24" ht="15.75" customHeight="1" x14ac:dyDescent="0.25">
      <c r="A10" s="46" t="s">
        <v>2</v>
      </c>
      <c r="B10" s="45"/>
      <c r="C10" s="46" t="s">
        <v>3</v>
      </c>
      <c r="D10" s="45"/>
      <c r="E10" s="46" t="s">
        <v>4</v>
      </c>
      <c r="F10" s="45"/>
      <c r="G10" s="47" t="s">
        <v>5</v>
      </c>
      <c r="H10" s="45"/>
      <c r="I10" s="1"/>
      <c r="J10" s="1"/>
      <c r="K10" s="1"/>
      <c r="L10" s="1"/>
      <c r="M10" s="1"/>
      <c r="N10" s="1"/>
      <c r="O10" s="1"/>
      <c r="P10" s="8"/>
      <c r="Q10" s="8"/>
      <c r="R10" s="1"/>
      <c r="S10" s="1"/>
      <c r="T10" s="1"/>
      <c r="U10" s="1"/>
      <c r="V10" s="1"/>
      <c r="W10" s="1"/>
      <c r="X10" s="1"/>
    </row>
    <row r="11" spans="1:24" ht="15" customHeight="1" x14ac:dyDescent="0.25">
      <c r="A11" s="9" t="s">
        <v>6</v>
      </c>
      <c r="B11" s="30" t="s">
        <v>28</v>
      </c>
      <c r="C11" s="10">
        <f>ROUNDUP((G4/0.1275),0)</f>
        <v>79</v>
      </c>
      <c r="D11" s="10" t="s">
        <v>7</v>
      </c>
      <c r="E11" s="10">
        <f>E4</f>
        <v>4</v>
      </c>
      <c r="F11" s="10" t="s">
        <v>8</v>
      </c>
      <c r="G11" s="11">
        <f t="shared" ref="G11:G12" si="0">ROUNDUP(E11*C11,0)</f>
        <v>316</v>
      </c>
      <c r="H11" s="12" t="s">
        <v>8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5" customHeight="1" x14ac:dyDescent="0.25">
      <c r="A12" s="13" t="s">
        <v>18</v>
      </c>
      <c r="B12" s="31" t="s">
        <v>22</v>
      </c>
      <c r="C12" s="14">
        <f>ROUNDUP(((((E4-0.07)/0.4)+3)*1.1),0)</f>
        <v>15</v>
      </c>
      <c r="D12" s="14" t="s">
        <v>7</v>
      </c>
      <c r="E12" s="14">
        <f>G4</f>
        <v>10</v>
      </c>
      <c r="F12" s="14" t="s">
        <v>8</v>
      </c>
      <c r="G12" s="15">
        <f t="shared" si="0"/>
        <v>150</v>
      </c>
      <c r="H12" s="16" t="s">
        <v>8</v>
      </c>
      <c r="I12" s="1"/>
      <c r="J12" s="1"/>
      <c r="K12" s="1"/>
      <c r="L12" s="17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5" customHeight="1" x14ac:dyDescent="0.25">
      <c r="A13" s="13" t="s">
        <v>10</v>
      </c>
      <c r="B13" s="31" t="s">
        <v>20</v>
      </c>
      <c r="C13" s="14">
        <f>((ROUNDUP((G4/0.1275),0))*ROUNDUP(((((E4-0.07)/0.4)+3)*1.1),0))</f>
        <v>1185</v>
      </c>
      <c r="D13" s="14" t="s">
        <v>7</v>
      </c>
      <c r="E13" s="14">
        <v>100</v>
      </c>
      <c r="F13" s="14" t="s">
        <v>11</v>
      </c>
      <c r="G13" s="15">
        <f t="shared" ref="G13:G15" si="1">ROUNDUP((C13/E13),0)</f>
        <v>12</v>
      </c>
      <c r="H13" s="16" t="s">
        <v>12</v>
      </c>
      <c r="I13" s="1"/>
      <c r="J13" s="1"/>
      <c r="K13" s="1"/>
      <c r="L13" s="17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5" customHeight="1" x14ac:dyDescent="0.25">
      <c r="A14" s="13" t="s">
        <v>13</v>
      </c>
      <c r="B14" s="31" t="s">
        <v>19</v>
      </c>
      <c r="C14" s="14">
        <f>C12</f>
        <v>15</v>
      </c>
      <c r="D14" s="14" t="s">
        <v>7</v>
      </c>
      <c r="E14" s="14">
        <v>30</v>
      </c>
      <c r="F14" s="14" t="s">
        <v>11</v>
      </c>
      <c r="G14" s="15">
        <f t="shared" si="1"/>
        <v>1</v>
      </c>
      <c r="H14" s="16" t="s">
        <v>12</v>
      </c>
      <c r="I14" s="1"/>
      <c r="J14" s="1"/>
      <c r="K14" s="1"/>
      <c r="L14" s="17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5" customHeight="1" x14ac:dyDescent="0.25">
      <c r="A15" s="13" t="s">
        <v>14</v>
      </c>
      <c r="B15" s="14"/>
      <c r="C15" s="14">
        <f>E4*G4</f>
        <v>40</v>
      </c>
      <c r="D15" s="14" t="s">
        <v>15</v>
      </c>
      <c r="E15" s="14">
        <v>7.5</v>
      </c>
      <c r="F15" s="14" t="s">
        <v>16</v>
      </c>
      <c r="G15" s="15">
        <f t="shared" si="1"/>
        <v>6</v>
      </c>
      <c r="H15" s="16" t="s">
        <v>17</v>
      </c>
      <c r="I15" s="1"/>
      <c r="J15" s="1"/>
      <c r="K15" s="1"/>
      <c r="L15" s="17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5.75" customHeight="1" x14ac:dyDescent="0.25">
      <c r="A16" s="18"/>
      <c r="B16" s="19"/>
      <c r="C16" s="19"/>
      <c r="D16" s="19"/>
      <c r="E16" s="19"/>
      <c r="F16" s="19"/>
      <c r="G16" s="19"/>
      <c r="H16" s="20"/>
      <c r="I16" s="1"/>
      <c r="J16" s="1"/>
      <c r="K16" s="1"/>
      <c r="L16" s="17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4.2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7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4.2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7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9.5" customHeight="1" x14ac:dyDescent="0.25">
      <c r="A19" s="37" t="s">
        <v>25</v>
      </c>
      <c r="B19" s="38"/>
      <c r="C19" s="38"/>
      <c r="D19" s="38"/>
      <c r="E19" s="38"/>
      <c r="F19" s="38"/>
      <c r="G19" s="38"/>
      <c r="H19" s="39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9.5" customHeight="1" x14ac:dyDescent="0.25">
      <c r="A20" s="40"/>
      <c r="B20" s="41"/>
      <c r="C20" s="41"/>
      <c r="D20" s="41"/>
      <c r="E20" s="41"/>
      <c r="F20" s="41"/>
      <c r="G20" s="41"/>
      <c r="H20" s="42"/>
      <c r="I20" s="1"/>
      <c r="J20" s="1"/>
      <c r="K20" s="1"/>
      <c r="L20" s="17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5.75" customHeight="1" x14ac:dyDescent="0.25">
      <c r="A21" s="43"/>
      <c r="B21" s="44"/>
      <c r="C21" s="44"/>
      <c r="D21" s="44"/>
      <c r="E21" s="44"/>
      <c r="F21" s="44"/>
      <c r="G21" s="44"/>
      <c r="H21" s="45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5.75" customHeight="1" x14ac:dyDescent="0.25">
      <c r="A22" s="46" t="s">
        <v>2</v>
      </c>
      <c r="B22" s="45"/>
      <c r="C22" s="46" t="s">
        <v>3</v>
      </c>
      <c r="D22" s="45"/>
      <c r="E22" s="46" t="s">
        <v>4</v>
      </c>
      <c r="F22" s="45"/>
      <c r="G22" s="47" t="s">
        <v>5</v>
      </c>
      <c r="H22" s="45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28.2" customHeight="1" x14ac:dyDescent="0.25">
      <c r="A23" s="25" t="s">
        <v>24</v>
      </c>
      <c r="B23" s="24" t="s">
        <v>23</v>
      </c>
      <c r="C23" s="26">
        <f>ROUNDUP((G4/0.1425),0)</f>
        <v>71</v>
      </c>
      <c r="D23" s="27" t="s">
        <v>7</v>
      </c>
      <c r="E23" s="26">
        <f>E4</f>
        <v>4</v>
      </c>
      <c r="F23" s="27" t="s">
        <v>8</v>
      </c>
      <c r="G23" s="28">
        <f t="shared" ref="G23:G24" si="2">ROUNDUP(E23*C23,0)</f>
        <v>284</v>
      </c>
      <c r="H23" s="29" t="s">
        <v>8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5" customHeight="1" x14ac:dyDescent="0.25">
      <c r="A24" s="13" t="s">
        <v>9</v>
      </c>
      <c r="B24" s="14" t="s">
        <v>22</v>
      </c>
      <c r="C24" s="14">
        <f>ROUNDUP(((((E4-0.07)/0.4)+3)*1.1),0)</f>
        <v>15</v>
      </c>
      <c r="D24" s="14" t="s">
        <v>7</v>
      </c>
      <c r="E24" s="14">
        <f>G4</f>
        <v>10</v>
      </c>
      <c r="F24" s="14" t="s">
        <v>8</v>
      </c>
      <c r="G24" s="15">
        <f t="shared" si="2"/>
        <v>150</v>
      </c>
      <c r="H24" s="16" t="s">
        <v>8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15" customHeight="1" x14ac:dyDescent="0.25">
      <c r="A25" s="13" t="s">
        <v>10</v>
      </c>
      <c r="B25" s="14" t="s">
        <v>20</v>
      </c>
      <c r="C25" s="14">
        <f>((ROUNDUP((G4/0.1425),0))*ROUNDUP(((((E4-0.07)/0.4)+3)*1.1),0))</f>
        <v>1065</v>
      </c>
      <c r="D25" s="14" t="s">
        <v>7</v>
      </c>
      <c r="E25" s="14">
        <v>100</v>
      </c>
      <c r="F25" s="14" t="s">
        <v>11</v>
      </c>
      <c r="G25" s="15">
        <f t="shared" ref="G25:G27" si="3">ROUNDUP((C25/E25),0)</f>
        <v>11</v>
      </c>
      <c r="H25" s="16" t="s">
        <v>12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5" customHeight="1" x14ac:dyDescent="0.25">
      <c r="A26" s="13" t="s">
        <v>13</v>
      </c>
      <c r="B26" s="14" t="s">
        <v>19</v>
      </c>
      <c r="C26" s="14">
        <f>C24</f>
        <v>15</v>
      </c>
      <c r="D26" s="14" t="s">
        <v>7</v>
      </c>
      <c r="E26" s="14">
        <v>30</v>
      </c>
      <c r="F26" s="14" t="s">
        <v>11</v>
      </c>
      <c r="G26" s="15">
        <f t="shared" si="3"/>
        <v>1</v>
      </c>
      <c r="H26" s="16" t="s">
        <v>12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5" customHeight="1" x14ac:dyDescent="0.25">
      <c r="A27" s="13" t="s">
        <v>14</v>
      </c>
      <c r="B27" s="14"/>
      <c r="C27" s="14">
        <f>E4*G4</f>
        <v>40</v>
      </c>
      <c r="D27" s="14" t="s">
        <v>15</v>
      </c>
      <c r="E27" s="14">
        <v>7.5</v>
      </c>
      <c r="F27" s="14" t="s">
        <v>16</v>
      </c>
      <c r="G27" s="15">
        <f t="shared" si="3"/>
        <v>6</v>
      </c>
      <c r="H27" s="16" t="s">
        <v>17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5.75" customHeight="1" x14ac:dyDescent="0.25">
      <c r="A28" s="18"/>
      <c r="B28" s="19"/>
      <c r="C28" s="19"/>
      <c r="D28" s="19"/>
      <c r="E28" s="19"/>
      <c r="F28" s="19"/>
      <c r="G28" s="19"/>
      <c r="H28" s="20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14.2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14.2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19.5" customHeight="1" x14ac:dyDescent="0.25">
      <c r="A31" s="37" t="s">
        <v>27</v>
      </c>
      <c r="B31" s="38"/>
      <c r="C31" s="38"/>
      <c r="D31" s="38"/>
      <c r="E31" s="38"/>
      <c r="F31" s="38"/>
      <c r="G31" s="38"/>
      <c r="H31" s="39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9.5" customHeight="1" x14ac:dyDescent="0.25">
      <c r="A32" s="40"/>
      <c r="B32" s="41"/>
      <c r="C32" s="41"/>
      <c r="D32" s="41"/>
      <c r="E32" s="41"/>
      <c r="F32" s="41"/>
      <c r="G32" s="41"/>
      <c r="H32" s="42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15.75" customHeight="1" x14ac:dyDescent="0.25">
      <c r="A33" s="43"/>
      <c r="B33" s="44"/>
      <c r="C33" s="44"/>
      <c r="D33" s="44"/>
      <c r="E33" s="44"/>
      <c r="F33" s="44"/>
      <c r="G33" s="44"/>
      <c r="H33" s="45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15.75" customHeight="1" x14ac:dyDescent="0.25">
      <c r="A34" s="46" t="s">
        <v>2</v>
      </c>
      <c r="B34" s="45"/>
      <c r="C34" s="46" t="s">
        <v>3</v>
      </c>
      <c r="D34" s="45"/>
      <c r="E34" s="46" t="s">
        <v>4</v>
      </c>
      <c r="F34" s="45"/>
      <c r="G34" s="47" t="s">
        <v>5</v>
      </c>
      <c r="H34" s="45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15" customHeight="1" x14ac:dyDescent="0.25">
      <c r="A35" s="9" t="s">
        <v>6</v>
      </c>
      <c r="B35" s="10" t="s">
        <v>21</v>
      </c>
      <c r="C35" s="10">
        <f>ROUNDUP((G4/0.2025),0)</f>
        <v>50</v>
      </c>
      <c r="D35" s="10" t="s">
        <v>7</v>
      </c>
      <c r="E35" s="10">
        <f>E4</f>
        <v>4</v>
      </c>
      <c r="F35" s="10" t="s">
        <v>8</v>
      </c>
      <c r="G35" s="11">
        <f t="shared" ref="G35:G36" si="4">ROUNDUP(E35*C35,0)</f>
        <v>200</v>
      </c>
      <c r="H35" s="12" t="s">
        <v>8</v>
      </c>
      <c r="I35" s="1"/>
      <c r="J35" s="2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15" customHeight="1" x14ac:dyDescent="0.25">
      <c r="A36" s="13" t="s">
        <v>9</v>
      </c>
      <c r="B36" s="14" t="s">
        <v>22</v>
      </c>
      <c r="C36" s="14">
        <f>ROUNDUP(((((E4-0.07)/0.4)+3)*1.1),0)</f>
        <v>15</v>
      </c>
      <c r="D36" s="14" t="s">
        <v>7</v>
      </c>
      <c r="E36" s="14">
        <f>G4</f>
        <v>10</v>
      </c>
      <c r="F36" s="14" t="s">
        <v>8</v>
      </c>
      <c r="G36" s="15">
        <f t="shared" si="4"/>
        <v>150</v>
      </c>
      <c r="H36" s="16" t="s">
        <v>8</v>
      </c>
      <c r="I36" s="1"/>
      <c r="J36" s="2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15" customHeight="1" x14ac:dyDescent="0.25">
      <c r="A37" s="13" t="s">
        <v>10</v>
      </c>
      <c r="B37" s="14" t="s">
        <v>20</v>
      </c>
      <c r="C37" s="14">
        <f>((ROUNDUP((G4/0.2025),0))*ROUNDUP(((((E4-0.07)/0.4)+3)*1.1),0))</f>
        <v>750</v>
      </c>
      <c r="D37" s="14" t="s">
        <v>7</v>
      </c>
      <c r="E37" s="14">
        <v>100</v>
      </c>
      <c r="F37" s="14" t="s">
        <v>11</v>
      </c>
      <c r="G37" s="15">
        <f t="shared" ref="G37:G39" si="5">ROUNDUP((C37/E37),0)</f>
        <v>8</v>
      </c>
      <c r="H37" s="16" t="s">
        <v>12</v>
      </c>
      <c r="I37" s="1"/>
      <c r="J37" s="2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15" customHeight="1" x14ac:dyDescent="0.25">
      <c r="A38" s="13" t="s">
        <v>13</v>
      </c>
      <c r="B38" s="14" t="s">
        <v>19</v>
      </c>
      <c r="C38" s="14">
        <f>C36</f>
        <v>15</v>
      </c>
      <c r="D38" s="14" t="s">
        <v>7</v>
      </c>
      <c r="E38" s="14">
        <v>30</v>
      </c>
      <c r="F38" s="14" t="s">
        <v>11</v>
      </c>
      <c r="G38" s="15">
        <f t="shared" si="5"/>
        <v>1</v>
      </c>
      <c r="H38" s="16" t="s">
        <v>12</v>
      </c>
      <c r="I38" s="1"/>
      <c r="J38" s="2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15" customHeight="1" x14ac:dyDescent="0.25">
      <c r="A39" s="13" t="s">
        <v>14</v>
      </c>
      <c r="B39" s="14"/>
      <c r="C39" s="14">
        <f>E4*G4</f>
        <v>40</v>
      </c>
      <c r="D39" s="14" t="s">
        <v>15</v>
      </c>
      <c r="E39" s="14">
        <v>7.5</v>
      </c>
      <c r="F39" s="14" t="s">
        <v>16</v>
      </c>
      <c r="G39" s="15">
        <f t="shared" si="5"/>
        <v>6</v>
      </c>
      <c r="H39" s="16" t="s">
        <v>17</v>
      </c>
      <c r="I39" s="1"/>
      <c r="J39" s="2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15.75" customHeight="1" x14ac:dyDescent="0.25">
      <c r="A40" s="18"/>
      <c r="B40" s="19"/>
      <c r="C40" s="19"/>
      <c r="D40" s="19"/>
      <c r="E40" s="19"/>
      <c r="F40" s="19"/>
      <c r="G40" s="19"/>
      <c r="H40" s="20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14.2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2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14.2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14.2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14.2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14.25" customHeight="1" x14ac:dyDescent="0.25">
      <c r="A45" s="1"/>
      <c r="B45" s="1"/>
      <c r="C45" s="21"/>
      <c r="D45" s="21"/>
      <c r="E45" s="2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14.25" customHeight="1" x14ac:dyDescent="0.25">
      <c r="A46" s="1"/>
      <c r="B46" s="1"/>
      <c r="C46" s="21"/>
      <c r="D46" s="21"/>
      <c r="E46" s="2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14.2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14.2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14.2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14.2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14.2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14.2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14.25" customHeight="1" x14ac:dyDescent="0.25">
      <c r="A53" s="2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14.2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14.2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14.2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14.2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14.2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14.2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14.2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14.2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14.2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14.2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14.2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14.2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14.2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14.2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14.2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14.2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14.2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14.2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14.2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14.2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14.2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14.2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14.2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14.2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14.2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14.2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14.2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14.2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14.2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14.2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14.2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14.2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14.2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14.2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14.2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14.2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14.2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14.2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14.2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14.2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14.2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14.2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14.2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14.2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14.2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14.2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14.2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14.2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14.2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14.2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14.2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14.2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14.2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14.2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14.2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14.2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14.2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14.2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14.2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14.2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14.2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14.2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14.2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14.2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14.2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14.2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14.2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14.2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14.2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14.2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14.2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14.2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14.2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14.2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14.2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14.2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14.2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14.2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14.2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14.2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14.2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14.2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14.2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14.2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14.2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14.2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14.2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14.2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14.2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14.2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14.2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ht="14.2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ht="14.2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ht="14.2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ht="14.2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ht="14.2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ht="14.2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ht="14.2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ht="14.2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ht="14.2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ht="14.2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ht="14.2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ht="14.2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ht="14.2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ht="14.2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ht="14.2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ht="14.2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ht="14.2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ht="14.2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ht="14.2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ht="14.2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ht="14.2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ht="14.2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ht="14.2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ht="14.2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ht="14.2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ht="14.2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ht="14.2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ht="14.2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ht="14.2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ht="14.2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ht="14.2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ht="14.2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ht="14.2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ht="14.2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ht="14.2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ht="14.2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ht="14.2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ht="14.2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ht="14.2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ht="14.2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ht="14.2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ht="14.2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ht="14.2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ht="14.2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 ht="14.2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 ht="14.2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 ht="14.2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4" ht="14.2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 ht="14.2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 ht="14.2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 ht="14.2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 ht="14.2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 ht="14.2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 ht="14.2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 ht="14.2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 ht="14.2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 ht="14.2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 ht="14.2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 ht="14.2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1:24" ht="14.2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 ht="14.2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 ht="14.2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 ht="14.2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 ht="14.2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:24" ht="14.2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 ht="14.2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24" ht="14.2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1:24" ht="14.2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:24" ht="14.2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1:24" ht="14.2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1:24" ht="14.2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1:24" ht="14.2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1:24" ht="14.2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:24" ht="14.2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:24" ht="14.2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4" ht="14.2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 ht="14.2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1:24" ht="14.2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1:24" ht="14.2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1:24" ht="14.2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1:24" ht="14.2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1:24" ht="14.2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1:24" ht="14.2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1:24" ht="14.2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1:24" ht="14.2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1:24" ht="14.2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1:24" ht="14.2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1:24" ht="14.2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1:24" ht="14.2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1:24" ht="14.2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1:24" ht="14.2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spans="1:24" ht="14.2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spans="1:24" ht="14.2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spans="1:24" ht="14.2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spans="1:24" ht="14.2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1:24" ht="14.2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spans="1:24" ht="14.2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spans="1:24" ht="14.2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spans="1:24" ht="14.2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spans="1:24" ht="14.2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spans="1:24" ht="14.2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spans="1:24" ht="14.2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spans="1:24" ht="14.2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spans="1:24" ht="14.2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 spans="1:24" ht="14.2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spans="1:24" ht="14.2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spans="1:24" ht="14.2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spans="1:24" ht="14.2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spans="1:24" ht="14.2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spans="1:24" ht="14.2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 spans="1:24" ht="14.2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spans="1:24" ht="14.2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 spans="1:24" ht="14.2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 spans="1:24" ht="14.2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spans="1:24" ht="14.2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spans="1:24" ht="14.2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 spans="1:24" ht="14.2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</row>
    <row r="262" spans="1:24" ht="14.2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</row>
    <row r="263" spans="1:24" ht="14.2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</row>
    <row r="264" spans="1:24" ht="14.2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</row>
    <row r="265" spans="1:24" ht="14.2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</row>
    <row r="266" spans="1:24" ht="14.2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</row>
    <row r="267" spans="1:24" ht="14.2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</row>
    <row r="268" spans="1:24" ht="14.2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</row>
    <row r="269" spans="1:24" ht="14.2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</row>
    <row r="270" spans="1:24" ht="14.2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</row>
    <row r="271" spans="1:24" ht="14.2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</row>
    <row r="272" spans="1:24" ht="14.2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</row>
    <row r="273" spans="1:24" ht="14.2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 spans="1:24" ht="14.2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</row>
    <row r="275" spans="1:24" ht="14.2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</row>
    <row r="276" spans="1:24" ht="14.2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</row>
    <row r="277" spans="1:24" ht="14.2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</row>
    <row r="278" spans="1:24" ht="14.2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</row>
    <row r="279" spans="1:24" ht="14.2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 spans="1:24" ht="14.2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spans="1:24" ht="14.2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 spans="1:24" ht="14.2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 spans="1:24" ht="14.2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 spans="1:24" ht="14.2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 spans="1:24" ht="14.2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 spans="1:24" ht="14.2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 spans="1:24" ht="14.2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 spans="1:24" ht="14.2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  <row r="289" spans="1:24" ht="14.2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</row>
    <row r="290" spans="1:24" ht="14.2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</row>
    <row r="291" spans="1:24" ht="14.2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</row>
    <row r="292" spans="1:24" ht="14.2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</row>
    <row r="293" spans="1:24" ht="14.2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</row>
    <row r="294" spans="1:24" ht="14.2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</row>
    <row r="295" spans="1:24" ht="14.2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</row>
    <row r="296" spans="1:24" ht="14.2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</row>
    <row r="297" spans="1:24" ht="14.2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</row>
    <row r="298" spans="1:24" ht="14.2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</row>
    <row r="299" spans="1:24" ht="14.2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</row>
    <row r="300" spans="1:24" ht="14.2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</row>
    <row r="301" spans="1:24" ht="14.2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</row>
    <row r="302" spans="1:24" ht="14.2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</row>
    <row r="303" spans="1:24" ht="14.2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</row>
    <row r="304" spans="1:24" ht="14.2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</row>
    <row r="305" spans="1:24" ht="14.2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</row>
    <row r="306" spans="1:24" ht="14.2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</row>
    <row r="307" spans="1:24" ht="14.2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</row>
    <row r="308" spans="1:24" ht="14.2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</row>
    <row r="309" spans="1:24" ht="14.2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</row>
    <row r="310" spans="1:24" ht="14.2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</row>
    <row r="311" spans="1:24" ht="14.2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</row>
    <row r="312" spans="1:24" ht="14.2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</row>
    <row r="313" spans="1:24" ht="14.2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</row>
    <row r="314" spans="1:24" ht="14.2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</row>
    <row r="315" spans="1:24" ht="14.2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</row>
    <row r="316" spans="1:24" ht="14.2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</row>
    <row r="317" spans="1:24" ht="14.2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</row>
    <row r="318" spans="1:24" ht="14.2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</row>
    <row r="319" spans="1:24" ht="14.2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</row>
    <row r="320" spans="1:24" ht="14.2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</row>
    <row r="321" spans="1:24" ht="14.2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</row>
    <row r="322" spans="1:24" ht="14.2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</row>
    <row r="323" spans="1:24" ht="14.2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</row>
    <row r="324" spans="1:24" ht="14.2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</row>
    <row r="325" spans="1:24" ht="14.2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</row>
    <row r="326" spans="1:24" ht="14.2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</row>
    <row r="327" spans="1:24" ht="14.2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</row>
    <row r="328" spans="1:24" ht="14.2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</row>
    <row r="329" spans="1:24" ht="14.2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</row>
    <row r="330" spans="1:24" ht="14.2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</row>
    <row r="331" spans="1:24" ht="14.2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</row>
    <row r="332" spans="1:24" ht="14.2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</row>
    <row r="333" spans="1:24" ht="14.2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</row>
    <row r="334" spans="1:24" ht="14.2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</row>
    <row r="335" spans="1:24" ht="14.2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</row>
    <row r="336" spans="1:24" ht="14.2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</row>
    <row r="337" spans="1:24" ht="14.2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</row>
    <row r="338" spans="1:24" ht="14.2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</row>
    <row r="339" spans="1:24" ht="14.2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</row>
    <row r="340" spans="1:24" ht="14.2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</row>
    <row r="341" spans="1:24" ht="14.2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</row>
    <row r="342" spans="1:24" ht="14.2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</row>
    <row r="343" spans="1:24" ht="14.2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</row>
    <row r="344" spans="1:24" ht="14.2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</row>
    <row r="345" spans="1:24" ht="14.2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</row>
    <row r="346" spans="1:24" ht="14.2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</row>
    <row r="347" spans="1:24" ht="14.2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</row>
    <row r="348" spans="1:24" ht="14.2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</row>
    <row r="349" spans="1:24" ht="14.2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</row>
    <row r="350" spans="1:24" ht="14.2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</row>
    <row r="351" spans="1:24" ht="14.2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</row>
    <row r="352" spans="1:24" ht="14.2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</row>
    <row r="353" spans="1:24" ht="14.2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</row>
    <row r="354" spans="1:24" ht="14.2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</row>
    <row r="355" spans="1:24" ht="14.2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</row>
    <row r="356" spans="1:24" ht="14.2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</row>
    <row r="357" spans="1:24" ht="14.2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</row>
    <row r="358" spans="1:24" ht="14.2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</row>
    <row r="359" spans="1:24" ht="14.2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</row>
    <row r="360" spans="1:24" ht="14.2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</row>
    <row r="361" spans="1:24" ht="14.2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</row>
    <row r="362" spans="1:24" ht="14.2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</row>
    <row r="363" spans="1:24" ht="14.2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</row>
    <row r="364" spans="1:24" ht="14.2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</row>
    <row r="365" spans="1:24" ht="14.2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</row>
    <row r="366" spans="1:24" ht="14.2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</row>
    <row r="367" spans="1:24" ht="14.2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</row>
    <row r="368" spans="1:24" ht="14.2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</row>
    <row r="369" spans="1:24" ht="14.2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</row>
    <row r="370" spans="1:24" ht="14.2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</row>
    <row r="371" spans="1:24" ht="14.2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</row>
    <row r="372" spans="1:24" ht="14.2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</row>
    <row r="373" spans="1:24" ht="14.2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</row>
    <row r="374" spans="1:24" ht="14.2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</row>
    <row r="375" spans="1:24" ht="14.2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</row>
    <row r="376" spans="1:24" ht="14.2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</row>
    <row r="377" spans="1:24" ht="14.2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</row>
    <row r="378" spans="1:24" ht="14.2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</row>
    <row r="379" spans="1:24" ht="14.2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</row>
    <row r="380" spans="1:24" ht="14.2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</row>
    <row r="381" spans="1:24" ht="14.2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</row>
    <row r="382" spans="1:24" ht="14.2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</row>
    <row r="383" spans="1:24" ht="14.2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</row>
    <row r="384" spans="1:24" ht="14.2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</row>
    <row r="385" spans="1:24" ht="14.2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</row>
    <row r="386" spans="1:24" ht="14.2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</row>
    <row r="387" spans="1:24" ht="14.2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</row>
    <row r="388" spans="1:24" ht="14.2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</row>
    <row r="389" spans="1:24" ht="14.2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</row>
    <row r="390" spans="1:24" ht="14.2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</row>
    <row r="391" spans="1:24" ht="14.2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</row>
    <row r="392" spans="1:24" ht="14.2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</row>
    <row r="393" spans="1:24" ht="14.2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</row>
    <row r="394" spans="1:24" ht="14.2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</row>
    <row r="395" spans="1:24" ht="14.2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</row>
    <row r="396" spans="1:24" ht="14.2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</row>
    <row r="397" spans="1:24" ht="14.2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</row>
    <row r="398" spans="1:24" ht="14.2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</row>
    <row r="399" spans="1:24" ht="14.2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</row>
    <row r="400" spans="1:24" ht="14.2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</row>
    <row r="401" spans="1:24" ht="14.2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</row>
    <row r="402" spans="1:24" ht="14.2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</row>
    <row r="403" spans="1:24" ht="14.2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</row>
    <row r="404" spans="1:24" ht="14.2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</row>
    <row r="405" spans="1:24" ht="14.2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</row>
    <row r="406" spans="1:24" ht="14.2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</row>
    <row r="407" spans="1:24" ht="14.2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</row>
    <row r="408" spans="1:24" ht="14.2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</row>
    <row r="409" spans="1:24" ht="14.2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</row>
    <row r="410" spans="1:24" ht="14.2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</row>
    <row r="411" spans="1:24" ht="14.2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</row>
    <row r="412" spans="1:24" ht="14.2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</row>
    <row r="413" spans="1:24" ht="14.2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</row>
    <row r="414" spans="1:24" ht="14.2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</row>
    <row r="415" spans="1:24" ht="14.2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</row>
    <row r="416" spans="1:24" ht="14.2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</row>
    <row r="417" spans="1:24" ht="14.2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</row>
    <row r="418" spans="1:24" ht="14.2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</row>
    <row r="419" spans="1:24" ht="14.2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</row>
    <row r="420" spans="1:24" ht="14.2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</row>
    <row r="421" spans="1:24" ht="14.2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</row>
    <row r="422" spans="1:24" ht="14.2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</row>
    <row r="423" spans="1:24" ht="14.2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</row>
    <row r="424" spans="1:24" ht="14.2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</row>
    <row r="425" spans="1:24" ht="14.2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</row>
    <row r="426" spans="1:24" ht="14.2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</row>
    <row r="427" spans="1:24" ht="14.2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</row>
    <row r="428" spans="1:24" ht="14.2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</row>
    <row r="429" spans="1:24" ht="14.2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</row>
    <row r="430" spans="1:24" ht="14.2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</row>
    <row r="431" spans="1:24" ht="14.2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</row>
    <row r="432" spans="1:24" ht="14.2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</row>
    <row r="433" spans="1:24" ht="14.2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</row>
    <row r="434" spans="1:24" ht="14.2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</row>
    <row r="435" spans="1:24" ht="14.2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</row>
    <row r="436" spans="1:24" ht="14.2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</row>
    <row r="437" spans="1:24" ht="14.2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</row>
    <row r="438" spans="1:24" ht="14.2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</row>
    <row r="439" spans="1:24" ht="14.2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</row>
    <row r="440" spans="1:24" ht="14.2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</row>
    <row r="441" spans="1:24" ht="14.2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</row>
    <row r="442" spans="1:24" ht="14.2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</row>
    <row r="443" spans="1:24" ht="14.2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</row>
    <row r="444" spans="1:24" ht="14.2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</row>
    <row r="445" spans="1:24" ht="14.2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</row>
    <row r="446" spans="1:24" ht="14.2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</row>
    <row r="447" spans="1:24" ht="14.2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</row>
    <row r="448" spans="1:24" ht="14.2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</row>
    <row r="449" spans="1:24" ht="14.2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</row>
    <row r="450" spans="1:24" ht="14.2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</row>
    <row r="451" spans="1:24" ht="14.2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</row>
    <row r="452" spans="1:24" ht="14.2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</row>
    <row r="453" spans="1:24" ht="14.2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</row>
    <row r="454" spans="1:24" ht="14.2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</row>
    <row r="455" spans="1:24" ht="14.2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</row>
    <row r="456" spans="1:24" ht="14.2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</row>
    <row r="457" spans="1:24" ht="14.2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</row>
    <row r="458" spans="1:24" ht="14.2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</row>
    <row r="459" spans="1:24" ht="14.2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</row>
    <row r="460" spans="1:24" ht="14.2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</row>
    <row r="461" spans="1:24" ht="14.2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</row>
    <row r="462" spans="1:24" ht="14.2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</row>
    <row r="463" spans="1:24" ht="14.2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</row>
    <row r="464" spans="1:24" ht="14.2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</row>
    <row r="465" spans="1:24" ht="14.2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</row>
    <row r="466" spans="1:24" ht="14.2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</row>
    <row r="467" spans="1:24" ht="14.2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</row>
    <row r="468" spans="1:24" ht="14.2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</row>
    <row r="469" spans="1:24" ht="14.2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</row>
    <row r="470" spans="1:24" ht="14.2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</row>
    <row r="471" spans="1:24" ht="14.2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</row>
    <row r="472" spans="1:24" ht="14.2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</row>
    <row r="473" spans="1:24" ht="14.2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</row>
    <row r="474" spans="1:24" ht="14.2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</row>
    <row r="475" spans="1:24" ht="14.2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</row>
    <row r="476" spans="1:24" ht="14.2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</row>
    <row r="477" spans="1:24" ht="14.2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</row>
    <row r="478" spans="1:24" ht="14.2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</row>
    <row r="479" spans="1:24" ht="14.2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</row>
    <row r="480" spans="1:24" ht="14.2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</row>
    <row r="481" spans="1:24" ht="14.2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</row>
    <row r="482" spans="1:24" ht="14.2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</row>
    <row r="483" spans="1:24" ht="14.2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</row>
    <row r="484" spans="1:24" ht="14.2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</row>
    <row r="485" spans="1:24" ht="14.2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</row>
    <row r="486" spans="1:24" ht="14.2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</row>
    <row r="487" spans="1:24" ht="14.2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</row>
    <row r="488" spans="1:24" ht="14.2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</row>
    <row r="489" spans="1:24" ht="14.2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</row>
    <row r="490" spans="1:24" ht="14.2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</row>
    <row r="491" spans="1:24" ht="14.2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</row>
    <row r="492" spans="1:24" ht="14.2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</row>
    <row r="493" spans="1:24" ht="14.2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</row>
    <row r="494" spans="1:24" ht="14.2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</row>
    <row r="495" spans="1:24" ht="14.2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</row>
    <row r="496" spans="1:24" ht="14.2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</row>
    <row r="497" spans="1:24" ht="14.2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</row>
    <row r="498" spans="1:24" ht="14.2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</row>
    <row r="499" spans="1:24" ht="14.2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</row>
    <row r="500" spans="1:24" ht="14.2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</row>
    <row r="501" spans="1:24" ht="14.2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</row>
    <row r="502" spans="1:24" ht="14.2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</row>
    <row r="503" spans="1:24" ht="14.2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</row>
    <row r="504" spans="1:24" ht="14.2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</row>
    <row r="505" spans="1:24" ht="14.2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</row>
    <row r="506" spans="1:24" ht="14.2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</row>
    <row r="507" spans="1:24" ht="14.2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</row>
    <row r="508" spans="1:24" ht="14.2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</row>
    <row r="509" spans="1:24" ht="14.2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</row>
    <row r="510" spans="1:24" ht="14.2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</row>
    <row r="511" spans="1:24" ht="14.2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</row>
    <row r="512" spans="1:24" ht="14.2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</row>
    <row r="513" spans="1:24" ht="14.2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</row>
    <row r="514" spans="1:24" ht="14.2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</row>
    <row r="515" spans="1:24" ht="14.2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</row>
    <row r="516" spans="1:24" ht="14.2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</row>
    <row r="517" spans="1:24" ht="14.2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</row>
    <row r="518" spans="1:24" ht="14.2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</row>
    <row r="519" spans="1:24" ht="14.2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</row>
    <row r="520" spans="1:24" ht="14.2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</row>
    <row r="521" spans="1:24" ht="14.2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</row>
    <row r="522" spans="1:24" ht="14.2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</row>
    <row r="523" spans="1:24" ht="14.2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</row>
    <row r="524" spans="1:24" ht="14.2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</row>
    <row r="525" spans="1:24" ht="14.2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</row>
    <row r="526" spans="1:24" ht="14.2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</row>
    <row r="527" spans="1:24" ht="14.2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</row>
    <row r="528" spans="1:24" ht="14.2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</row>
    <row r="529" spans="1:24" ht="14.2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</row>
    <row r="530" spans="1:24" ht="14.2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</row>
    <row r="531" spans="1:24" ht="14.2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</row>
    <row r="532" spans="1:24" ht="14.2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</row>
    <row r="533" spans="1:24" ht="14.2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</row>
    <row r="534" spans="1:24" ht="14.2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</row>
    <row r="535" spans="1:24" ht="14.2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</row>
    <row r="536" spans="1:24" ht="14.2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</row>
    <row r="537" spans="1:24" ht="14.2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</row>
    <row r="538" spans="1:24" ht="14.2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</row>
    <row r="539" spans="1:24" ht="14.2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</row>
    <row r="540" spans="1:24" ht="14.2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</row>
    <row r="541" spans="1:24" ht="14.2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</row>
    <row r="542" spans="1:24" ht="14.2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</row>
    <row r="543" spans="1:24" ht="14.2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</row>
    <row r="544" spans="1:24" ht="14.2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</row>
    <row r="545" spans="1:24" ht="14.2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</row>
    <row r="546" spans="1:24" ht="14.2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</row>
    <row r="547" spans="1:24" ht="14.2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</row>
    <row r="548" spans="1:24" ht="14.2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</row>
    <row r="549" spans="1:24" ht="14.2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</row>
    <row r="550" spans="1:24" ht="14.2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</row>
    <row r="551" spans="1:24" ht="14.2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</row>
    <row r="552" spans="1:24" ht="14.2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</row>
    <row r="553" spans="1:24" ht="14.2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</row>
    <row r="554" spans="1:24" ht="14.2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</row>
    <row r="555" spans="1:24" ht="14.2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</row>
    <row r="556" spans="1:24" ht="14.2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</row>
    <row r="557" spans="1:24" ht="14.2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</row>
    <row r="558" spans="1:24" ht="14.2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</row>
    <row r="559" spans="1:24" ht="14.2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</row>
    <row r="560" spans="1:24" ht="14.2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</row>
    <row r="561" spans="1:24" ht="14.2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</row>
    <row r="562" spans="1:24" ht="14.2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</row>
    <row r="563" spans="1:24" ht="14.2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</row>
    <row r="564" spans="1:24" ht="14.2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</row>
    <row r="565" spans="1:24" ht="14.2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</row>
    <row r="566" spans="1:24" ht="14.2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</row>
    <row r="567" spans="1:24" ht="14.2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</row>
    <row r="568" spans="1:24" ht="14.2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</row>
    <row r="569" spans="1:24" ht="14.2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</row>
    <row r="570" spans="1:24" ht="14.2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</row>
    <row r="571" spans="1:24" ht="14.2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</row>
    <row r="572" spans="1:24" ht="14.2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</row>
    <row r="573" spans="1:24" ht="14.2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</row>
    <row r="574" spans="1:24" ht="14.2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</row>
    <row r="575" spans="1:24" ht="14.2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</row>
    <row r="576" spans="1:24" ht="14.2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</row>
    <row r="577" spans="1:24" ht="14.2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</row>
    <row r="578" spans="1:24" ht="14.2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</row>
    <row r="579" spans="1:24" ht="14.2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</row>
    <row r="580" spans="1:24" ht="14.2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</row>
    <row r="581" spans="1:24" ht="14.2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</row>
    <row r="582" spans="1:24" ht="14.2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</row>
    <row r="583" spans="1:24" ht="14.2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</row>
    <row r="584" spans="1:24" ht="14.2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</row>
    <row r="585" spans="1:24" ht="14.2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</row>
    <row r="586" spans="1:24" ht="14.2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</row>
    <row r="587" spans="1:24" ht="14.2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</row>
    <row r="588" spans="1:24" ht="14.2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</row>
    <row r="589" spans="1:24" ht="14.2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</row>
    <row r="590" spans="1:24" ht="14.2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</row>
    <row r="591" spans="1:24" ht="14.2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</row>
    <row r="592" spans="1:24" ht="14.2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</row>
    <row r="593" spans="1:24" ht="14.2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</row>
    <row r="594" spans="1:24" ht="14.2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</row>
    <row r="595" spans="1:24" ht="14.2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</row>
    <row r="596" spans="1:24" ht="14.2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</row>
    <row r="597" spans="1:24" ht="14.2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</row>
    <row r="598" spans="1:24" ht="14.2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</row>
    <row r="599" spans="1:24" ht="14.2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</row>
    <row r="600" spans="1:24" ht="14.2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</row>
    <row r="601" spans="1:24" ht="14.2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</row>
    <row r="602" spans="1:24" ht="14.2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</row>
    <row r="603" spans="1:24" ht="14.2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</row>
    <row r="604" spans="1:24" ht="14.2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</row>
    <row r="605" spans="1:24" ht="14.2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</row>
    <row r="606" spans="1:24" ht="14.2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</row>
    <row r="607" spans="1:24" ht="14.2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</row>
    <row r="608" spans="1:24" ht="14.2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</row>
    <row r="609" spans="1:24" ht="14.2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</row>
    <row r="610" spans="1:24" ht="14.2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</row>
    <row r="611" spans="1:24" ht="14.2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</row>
    <row r="612" spans="1:24" ht="14.2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</row>
    <row r="613" spans="1:24" ht="14.2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</row>
    <row r="614" spans="1:24" ht="14.2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</row>
    <row r="615" spans="1:24" ht="14.2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</row>
    <row r="616" spans="1:24" ht="14.2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</row>
    <row r="617" spans="1:24" ht="14.2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</row>
    <row r="618" spans="1:24" ht="14.2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</row>
    <row r="619" spans="1:24" ht="14.2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</row>
    <row r="620" spans="1:24" ht="14.2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</row>
    <row r="621" spans="1:24" ht="14.2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</row>
    <row r="622" spans="1:24" ht="14.2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</row>
    <row r="623" spans="1:24" ht="14.2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</row>
    <row r="624" spans="1:24" ht="14.2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</row>
    <row r="625" spans="1:24" ht="14.2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</row>
    <row r="626" spans="1:24" ht="14.2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</row>
    <row r="627" spans="1:24" ht="14.2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</row>
    <row r="628" spans="1:24" ht="14.2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</row>
    <row r="629" spans="1:24" ht="14.2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</row>
    <row r="630" spans="1:24" ht="14.2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</row>
    <row r="631" spans="1:24" ht="14.2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</row>
    <row r="632" spans="1:24" ht="14.2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</row>
    <row r="633" spans="1:24" ht="14.2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</row>
    <row r="634" spans="1:24" ht="14.2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</row>
    <row r="635" spans="1:24" ht="14.2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</row>
    <row r="636" spans="1:24" ht="14.2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</row>
    <row r="637" spans="1:24" ht="14.2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</row>
    <row r="638" spans="1:24" ht="14.2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</row>
    <row r="639" spans="1:24" ht="14.2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</row>
    <row r="640" spans="1:24" ht="14.2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</row>
    <row r="641" spans="1:24" ht="14.2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</row>
    <row r="642" spans="1:24" ht="14.2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</row>
    <row r="643" spans="1:24" ht="14.2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</row>
    <row r="644" spans="1:24" ht="14.2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</row>
    <row r="645" spans="1:24" ht="14.2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</row>
    <row r="646" spans="1:24" ht="14.2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</row>
    <row r="647" spans="1:24" ht="14.2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</row>
    <row r="648" spans="1:24" ht="14.2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</row>
    <row r="649" spans="1:24" ht="14.2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</row>
    <row r="650" spans="1:24" ht="14.2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</row>
    <row r="651" spans="1:24" ht="14.2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</row>
    <row r="652" spans="1:24" ht="14.2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</row>
    <row r="653" spans="1:24" ht="14.2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</row>
    <row r="654" spans="1:24" ht="14.2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</row>
    <row r="655" spans="1:24" ht="14.2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</row>
    <row r="656" spans="1:24" ht="14.2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</row>
    <row r="657" spans="1:24" ht="14.2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</row>
    <row r="658" spans="1:24" ht="14.2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</row>
    <row r="659" spans="1:24" ht="14.2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</row>
    <row r="660" spans="1:24" ht="14.2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</row>
    <row r="661" spans="1:24" ht="14.2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</row>
    <row r="662" spans="1:24" ht="14.2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</row>
    <row r="663" spans="1:24" ht="14.2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</row>
    <row r="664" spans="1:24" ht="14.2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</row>
    <row r="665" spans="1:24" ht="14.2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</row>
    <row r="666" spans="1:24" ht="14.2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</row>
    <row r="667" spans="1:24" ht="14.2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</row>
    <row r="668" spans="1:24" ht="14.2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</row>
    <row r="669" spans="1:24" ht="14.2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</row>
    <row r="670" spans="1:24" ht="14.2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</row>
    <row r="671" spans="1:24" ht="14.2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</row>
    <row r="672" spans="1:24" ht="14.2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</row>
    <row r="673" spans="1:24" ht="14.2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</row>
    <row r="674" spans="1:24" ht="14.2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</row>
    <row r="675" spans="1:24" ht="14.2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</row>
    <row r="676" spans="1:24" ht="14.2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</row>
    <row r="677" spans="1:24" ht="14.2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</row>
    <row r="678" spans="1:24" ht="14.2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</row>
    <row r="679" spans="1:24" ht="14.2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</row>
    <row r="680" spans="1:24" ht="14.2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</row>
    <row r="681" spans="1:24" ht="14.2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</row>
    <row r="682" spans="1:24" ht="14.2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</row>
    <row r="683" spans="1:24" ht="14.2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</row>
    <row r="684" spans="1:24" ht="14.2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</row>
    <row r="685" spans="1:24" ht="14.2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</row>
    <row r="686" spans="1:24" ht="14.2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</row>
    <row r="687" spans="1:24" ht="14.2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</row>
    <row r="688" spans="1:24" ht="14.2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</row>
    <row r="689" spans="1:24" ht="14.2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</row>
    <row r="690" spans="1:24" ht="14.2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</row>
    <row r="691" spans="1:24" ht="14.2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</row>
    <row r="692" spans="1:24" ht="14.2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</row>
    <row r="693" spans="1:24" ht="14.2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</row>
    <row r="694" spans="1:24" ht="14.2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</row>
    <row r="695" spans="1:24" ht="14.2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</row>
    <row r="696" spans="1:24" ht="14.2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</row>
    <row r="697" spans="1:24" ht="14.2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</row>
    <row r="698" spans="1:24" ht="14.2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</row>
    <row r="699" spans="1:24" ht="14.2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</row>
    <row r="700" spans="1:24" ht="14.2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</row>
    <row r="701" spans="1:24" ht="14.2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</row>
    <row r="702" spans="1:24" ht="14.2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</row>
    <row r="703" spans="1:24" ht="14.2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</row>
    <row r="704" spans="1:24" ht="14.2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</row>
    <row r="705" spans="1:24" ht="14.2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</row>
    <row r="706" spans="1:24" ht="14.2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</row>
    <row r="707" spans="1:24" ht="14.2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</row>
    <row r="708" spans="1:24" ht="14.2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</row>
    <row r="709" spans="1:24" ht="14.2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</row>
    <row r="710" spans="1:24" ht="14.2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</row>
    <row r="711" spans="1:24" ht="14.2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</row>
    <row r="712" spans="1:24" ht="14.2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</row>
    <row r="713" spans="1:24" ht="14.2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</row>
    <row r="714" spans="1:24" ht="14.2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</row>
    <row r="715" spans="1:24" ht="14.2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</row>
    <row r="716" spans="1:24" ht="14.2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</row>
    <row r="717" spans="1:24" ht="14.2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</row>
    <row r="718" spans="1:24" ht="14.2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</row>
    <row r="719" spans="1:24" ht="14.2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</row>
    <row r="720" spans="1:24" ht="14.2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</row>
    <row r="721" spans="1:24" ht="14.2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</row>
    <row r="722" spans="1:24" ht="14.2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</row>
    <row r="723" spans="1:24" ht="14.2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</row>
    <row r="724" spans="1:24" ht="14.2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</row>
    <row r="725" spans="1:24" ht="14.2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</row>
    <row r="726" spans="1:24" ht="14.2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</row>
    <row r="727" spans="1:24" ht="14.2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</row>
    <row r="728" spans="1:24" ht="14.2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</row>
    <row r="729" spans="1:24" ht="14.2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</row>
    <row r="730" spans="1:24" ht="14.2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</row>
    <row r="731" spans="1:24" ht="14.2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</row>
    <row r="732" spans="1:24" ht="14.2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</row>
    <row r="733" spans="1:24" ht="14.2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</row>
    <row r="734" spans="1:24" ht="14.2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</row>
    <row r="735" spans="1:24" ht="14.2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</row>
    <row r="736" spans="1:24" ht="14.2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</row>
    <row r="737" spans="1:24" ht="14.2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</row>
    <row r="738" spans="1:24" ht="14.2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</row>
    <row r="739" spans="1:24" ht="14.2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</row>
    <row r="740" spans="1:24" ht="14.2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</row>
    <row r="741" spans="1:24" ht="14.2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</row>
    <row r="742" spans="1:24" ht="14.2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</row>
    <row r="743" spans="1:24" ht="14.2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</row>
    <row r="744" spans="1:24" ht="14.2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</row>
    <row r="745" spans="1:24" ht="14.2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</row>
    <row r="746" spans="1:24" ht="14.2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</row>
    <row r="747" spans="1:24" ht="14.2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</row>
    <row r="748" spans="1:24" ht="14.2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</row>
    <row r="749" spans="1:24" ht="14.2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</row>
    <row r="750" spans="1:24" ht="14.2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</row>
    <row r="751" spans="1:24" ht="14.2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</row>
    <row r="752" spans="1:24" ht="14.2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</row>
    <row r="753" spans="1:24" ht="14.2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</row>
    <row r="754" spans="1:24" ht="14.2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</row>
    <row r="755" spans="1:24" ht="14.2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</row>
    <row r="756" spans="1:24" ht="14.2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</row>
    <row r="757" spans="1:24" ht="14.2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</row>
    <row r="758" spans="1:24" ht="14.2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</row>
    <row r="759" spans="1:24" ht="14.2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</row>
    <row r="760" spans="1:24" ht="14.2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</row>
    <row r="761" spans="1:24" ht="14.2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</row>
    <row r="762" spans="1:24" ht="14.2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</row>
    <row r="763" spans="1:24" ht="14.2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</row>
    <row r="764" spans="1:24" ht="14.2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</row>
    <row r="765" spans="1:24" ht="14.2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</row>
    <row r="766" spans="1:24" ht="14.2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</row>
    <row r="767" spans="1:24" ht="14.2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</row>
    <row r="768" spans="1:24" ht="14.2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</row>
    <row r="769" spans="1:24" ht="14.2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</row>
    <row r="770" spans="1:24" ht="14.2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</row>
    <row r="771" spans="1:24" ht="14.2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</row>
    <row r="772" spans="1:24" ht="14.2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</row>
    <row r="773" spans="1:24" ht="14.2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</row>
    <row r="774" spans="1:24" ht="14.2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</row>
    <row r="775" spans="1:24" ht="14.2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</row>
    <row r="776" spans="1:24" ht="14.2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</row>
    <row r="777" spans="1:24" ht="14.2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</row>
    <row r="778" spans="1:24" ht="14.2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</row>
    <row r="779" spans="1:24" ht="14.2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</row>
    <row r="780" spans="1:24" ht="14.2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</row>
    <row r="781" spans="1:24" ht="14.2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</row>
    <row r="782" spans="1:24" ht="14.2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</row>
    <row r="783" spans="1:24" ht="14.2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</row>
    <row r="784" spans="1:24" ht="14.2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</row>
    <row r="785" spans="1:24" ht="14.2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</row>
    <row r="786" spans="1:24" ht="14.2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</row>
    <row r="787" spans="1:24" ht="14.2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</row>
    <row r="788" spans="1:24" ht="14.2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</row>
    <row r="789" spans="1:24" ht="14.2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</row>
    <row r="790" spans="1:24" ht="14.2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</row>
    <row r="791" spans="1:24" ht="14.2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</row>
    <row r="792" spans="1:24" ht="14.2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</row>
    <row r="793" spans="1:24" ht="14.2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</row>
    <row r="794" spans="1:24" ht="14.2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</row>
    <row r="795" spans="1:24" ht="14.2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</row>
    <row r="796" spans="1:24" ht="14.2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</row>
    <row r="797" spans="1:24" ht="14.2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</row>
    <row r="798" spans="1:24" ht="14.2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</row>
    <row r="799" spans="1:24" ht="14.2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</row>
    <row r="800" spans="1:24" ht="14.2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</row>
    <row r="801" spans="1:24" ht="14.2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</row>
    <row r="802" spans="1:24" ht="14.2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</row>
    <row r="803" spans="1:24" ht="14.2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</row>
    <row r="804" spans="1:24" ht="14.2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</row>
    <row r="805" spans="1:24" ht="14.2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</row>
    <row r="806" spans="1:24" ht="14.2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</row>
    <row r="807" spans="1:24" ht="14.2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</row>
    <row r="808" spans="1:24" ht="14.2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</row>
    <row r="809" spans="1:24" ht="14.2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</row>
    <row r="810" spans="1:24" ht="14.2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</row>
    <row r="811" spans="1:24" ht="14.2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</row>
    <row r="812" spans="1:24" ht="14.2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</row>
    <row r="813" spans="1:24" ht="14.2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</row>
    <row r="814" spans="1:24" ht="14.2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</row>
    <row r="815" spans="1:24" ht="14.2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</row>
    <row r="816" spans="1:24" ht="14.2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</row>
    <row r="817" spans="1:24" ht="14.2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</row>
    <row r="818" spans="1:24" ht="14.2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</row>
    <row r="819" spans="1:24" ht="14.2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</row>
    <row r="820" spans="1:24" ht="14.2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</row>
    <row r="821" spans="1:24" ht="14.2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</row>
    <row r="822" spans="1:24" ht="14.2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</row>
    <row r="823" spans="1:24" ht="14.2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</row>
    <row r="824" spans="1:24" ht="14.2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</row>
    <row r="825" spans="1:24" ht="14.2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</row>
    <row r="826" spans="1:24" ht="14.2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</row>
    <row r="827" spans="1:24" ht="14.2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</row>
    <row r="828" spans="1:24" ht="14.2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</row>
    <row r="829" spans="1:24" ht="14.2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</row>
    <row r="830" spans="1:24" ht="14.2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</row>
    <row r="831" spans="1:24" ht="14.2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</row>
    <row r="832" spans="1:24" ht="14.2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</row>
    <row r="833" spans="1:24" ht="14.2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</row>
    <row r="834" spans="1:24" ht="14.2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</row>
    <row r="835" spans="1:24" ht="14.2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</row>
    <row r="836" spans="1:24" ht="14.2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</row>
    <row r="837" spans="1:24" ht="14.2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</row>
    <row r="838" spans="1:24" ht="14.2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</row>
    <row r="839" spans="1:24" ht="14.2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</row>
    <row r="840" spans="1:24" ht="14.2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</row>
    <row r="841" spans="1:24" ht="14.2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</row>
    <row r="842" spans="1:24" ht="14.2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</row>
    <row r="843" spans="1:24" ht="14.2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</row>
    <row r="844" spans="1:24" ht="14.2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</row>
    <row r="845" spans="1:24" ht="14.2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</row>
    <row r="846" spans="1:24" ht="14.2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</row>
    <row r="847" spans="1:24" ht="14.2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</row>
    <row r="848" spans="1:24" ht="14.2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</row>
    <row r="849" spans="1:24" ht="14.2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</row>
    <row r="850" spans="1:24" ht="14.2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</row>
    <row r="851" spans="1:24" ht="14.2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</row>
    <row r="852" spans="1:24" ht="14.2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</row>
    <row r="853" spans="1:24" ht="14.2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</row>
    <row r="854" spans="1:24" ht="14.2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</row>
    <row r="855" spans="1:24" ht="14.2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</row>
    <row r="856" spans="1:24" ht="14.2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</row>
    <row r="857" spans="1:24" ht="14.2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</row>
    <row r="858" spans="1:24" ht="14.2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</row>
    <row r="859" spans="1:24" ht="14.2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</row>
    <row r="860" spans="1:24" ht="14.2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</row>
    <row r="861" spans="1:24" ht="14.2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</row>
    <row r="862" spans="1:24" ht="14.2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</row>
    <row r="863" spans="1:24" ht="14.2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</row>
    <row r="864" spans="1:24" ht="14.2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</row>
    <row r="865" spans="1:24" ht="14.2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</row>
    <row r="866" spans="1:24" ht="14.2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</row>
    <row r="867" spans="1:24" ht="14.2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</row>
    <row r="868" spans="1:24" ht="14.2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</row>
    <row r="869" spans="1:24" ht="14.2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</row>
    <row r="870" spans="1:24" ht="14.2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</row>
    <row r="871" spans="1:24" ht="14.2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</row>
    <row r="872" spans="1:24" ht="14.2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</row>
    <row r="873" spans="1:24" ht="14.2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</row>
    <row r="874" spans="1:24" ht="14.2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</row>
    <row r="875" spans="1:24" ht="14.2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</row>
    <row r="876" spans="1:24" ht="14.2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</row>
    <row r="877" spans="1:24" ht="14.2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</row>
    <row r="878" spans="1:24" ht="14.2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</row>
    <row r="879" spans="1:24" ht="14.2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</row>
    <row r="880" spans="1:24" ht="14.2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</row>
    <row r="881" spans="1:24" ht="14.2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</row>
    <row r="882" spans="1:24" ht="14.2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</row>
    <row r="883" spans="1:24" ht="14.2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</row>
    <row r="884" spans="1:24" ht="14.2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</row>
    <row r="885" spans="1:24" ht="14.2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</row>
    <row r="886" spans="1:24" ht="14.2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</row>
    <row r="887" spans="1:24" ht="14.2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</row>
    <row r="888" spans="1:24" ht="14.2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</row>
    <row r="889" spans="1:24" ht="14.2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</row>
    <row r="890" spans="1:24" ht="14.2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</row>
    <row r="891" spans="1:24" ht="14.2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</row>
    <row r="892" spans="1:24" ht="14.2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</row>
    <row r="893" spans="1:24" ht="14.2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</row>
    <row r="894" spans="1:24" ht="14.2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</row>
    <row r="895" spans="1:24" ht="14.2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</row>
    <row r="896" spans="1:24" ht="14.2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</row>
    <row r="897" spans="1:24" ht="14.2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</row>
    <row r="898" spans="1:24" ht="14.2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</row>
    <row r="899" spans="1:24" ht="14.2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</row>
    <row r="900" spans="1:24" ht="14.2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</row>
    <row r="901" spans="1:24" ht="14.2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</row>
    <row r="902" spans="1:24" ht="14.2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</row>
    <row r="903" spans="1:24" ht="14.2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</row>
    <row r="904" spans="1:24" ht="14.2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</row>
    <row r="905" spans="1:24" ht="14.2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</row>
    <row r="906" spans="1:24" ht="14.2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</row>
    <row r="907" spans="1:24" ht="14.2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</row>
    <row r="908" spans="1:24" ht="14.2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</row>
    <row r="909" spans="1:24" ht="14.2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</row>
    <row r="910" spans="1:24" ht="14.2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</row>
    <row r="911" spans="1:24" ht="14.2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</row>
    <row r="912" spans="1:24" ht="14.2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</row>
    <row r="913" spans="1:24" ht="14.2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</row>
    <row r="914" spans="1:24" ht="14.2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</row>
    <row r="915" spans="1:24" ht="14.2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</row>
    <row r="916" spans="1:24" ht="14.2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</row>
    <row r="917" spans="1:24" ht="14.2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</row>
    <row r="918" spans="1:24" ht="14.2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</row>
    <row r="919" spans="1:24" ht="14.2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</row>
    <row r="920" spans="1:24" ht="14.2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</row>
    <row r="921" spans="1:24" ht="14.2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</row>
    <row r="922" spans="1:24" ht="14.2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</row>
    <row r="923" spans="1:24" ht="14.2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</row>
    <row r="924" spans="1:24" ht="14.2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</row>
    <row r="925" spans="1:24" ht="14.2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</row>
    <row r="926" spans="1:24" ht="14.2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</row>
    <row r="927" spans="1:24" ht="14.2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</row>
    <row r="928" spans="1:24" ht="14.2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</row>
    <row r="929" spans="1:24" ht="14.2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</row>
    <row r="930" spans="1:24" ht="14.2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</row>
    <row r="931" spans="1:24" ht="14.2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</row>
    <row r="932" spans="1:24" ht="14.2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</row>
    <row r="933" spans="1:24" ht="14.2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</row>
    <row r="934" spans="1:24" ht="14.2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</row>
    <row r="935" spans="1:24" ht="14.2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</row>
    <row r="936" spans="1:24" ht="14.2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</row>
    <row r="937" spans="1:24" ht="14.2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</row>
    <row r="938" spans="1:24" ht="14.2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</row>
    <row r="939" spans="1:24" ht="14.2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</row>
    <row r="940" spans="1:24" ht="14.2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</row>
    <row r="941" spans="1:24" ht="14.2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</row>
    <row r="942" spans="1:24" ht="14.2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</row>
    <row r="943" spans="1:24" ht="14.2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</row>
    <row r="944" spans="1:24" ht="14.2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</row>
    <row r="945" spans="1:24" ht="14.2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</row>
    <row r="946" spans="1:24" ht="14.2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</row>
    <row r="947" spans="1:24" ht="14.2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</row>
    <row r="948" spans="1:24" ht="14.2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</row>
    <row r="949" spans="1:24" ht="14.2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</row>
    <row r="950" spans="1:24" ht="14.2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</row>
    <row r="951" spans="1:24" ht="14.2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</row>
    <row r="952" spans="1:24" ht="14.2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</row>
    <row r="953" spans="1:24" ht="14.2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</row>
    <row r="954" spans="1:24" ht="14.2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</row>
    <row r="955" spans="1:24" ht="14.2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</row>
    <row r="956" spans="1:24" ht="14.2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</row>
    <row r="957" spans="1:24" ht="14.2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</row>
    <row r="958" spans="1:24" ht="14.2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</row>
    <row r="959" spans="1:24" ht="14.2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</row>
    <row r="960" spans="1:24" ht="14.2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</row>
    <row r="961" spans="1:24" ht="14.2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</row>
    <row r="962" spans="1:24" ht="14.2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</row>
    <row r="963" spans="1:24" ht="14.2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</row>
    <row r="964" spans="1:24" ht="14.2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</row>
    <row r="965" spans="1:24" ht="14.2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</row>
    <row r="966" spans="1:24" ht="14.2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</row>
    <row r="967" spans="1:24" ht="14.2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</row>
    <row r="968" spans="1:24" ht="14.2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</row>
    <row r="969" spans="1:24" ht="14.2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</row>
    <row r="970" spans="1:24" ht="14.2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</row>
    <row r="971" spans="1:24" ht="14.2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</row>
    <row r="972" spans="1:24" ht="14.2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</row>
    <row r="973" spans="1:24" ht="14.2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</row>
    <row r="974" spans="1:24" ht="14.2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</row>
    <row r="975" spans="1:24" ht="14.2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</row>
    <row r="976" spans="1:24" ht="14.2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</row>
    <row r="977" spans="1:24" ht="14.2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</row>
    <row r="978" spans="1:24" ht="14.2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</row>
    <row r="979" spans="1:24" ht="14.2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</row>
    <row r="980" spans="1:24" ht="14.2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</row>
    <row r="981" spans="1:24" ht="14.2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</row>
    <row r="982" spans="1:24" ht="14.2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</row>
    <row r="983" spans="1:24" ht="14.2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</row>
    <row r="984" spans="1:24" ht="14.2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</row>
    <row r="985" spans="1:24" ht="14.2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</row>
    <row r="986" spans="1:24" ht="14.2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</row>
    <row r="987" spans="1:24" ht="14.2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</row>
    <row r="988" spans="1:24" ht="14.2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</row>
    <row r="989" spans="1:24" ht="14.2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</row>
    <row r="990" spans="1:24" ht="14.2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</row>
    <row r="991" spans="1:24" ht="14.2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</row>
    <row r="992" spans="1:24" ht="14.2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</row>
    <row r="993" spans="1:24" ht="14.2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</row>
    <row r="994" spans="1:24" ht="14.2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</row>
    <row r="995" spans="1:24" ht="14.2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</row>
    <row r="996" spans="1:24" ht="14.2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</row>
    <row r="997" spans="1:24" ht="14.2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</row>
    <row r="998" spans="1:24" ht="14.2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</row>
    <row r="999" spans="1:24" ht="14.25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</row>
  </sheetData>
  <sheetProtection algorithmName="SHA-512" hashValue="25zFgcU3SAAq+zoio34dFDHM007C8/jRlGcc6G1fsSrXikA08b47bsb4ecIbQWQC5vG2r3+odu8JAAZvCHtmyg==" saltValue="I4nEg9WmtxAorv/Aa9ktHA==" spinCount="100000" sheet="1" objects="1" scenarios="1"/>
  <mergeCells count="20">
    <mergeCell ref="A19:H20"/>
    <mergeCell ref="A31:H32"/>
    <mergeCell ref="A21:H21"/>
    <mergeCell ref="A22:B22"/>
    <mergeCell ref="C22:D22"/>
    <mergeCell ref="E22:F22"/>
    <mergeCell ref="G22:H22"/>
    <mergeCell ref="A33:H33"/>
    <mergeCell ref="A34:B34"/>
    <mergeCell ref="C34:D34"/>
    <mergeCell ref="E34:F34"/>
    <mergeCell ref="G34:H34"/>
    <mergeCell ref="A1:H1"/>
    <mergeCell ref="A4:D4"/>
    <mergeCell ref="A7:H8"/>
    <mergeCell ref="A9:H9"/>
    <mergeCell ref="A10:B10"/>
    <mergeCell ref="C10:D10"/>
    <mergeCell ref="E10:F10"/>
    <mergeCell ref="G10:H10"/>
  </mergeCells>
  <pageMargins left="0.70866141732283472" right="0.70866141732283472" top="0.74803149606299213" bottom="0.74803149606299213" header="0" footer="0"/>
  <pageSetup paperSize="9"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SDFF Standard</vt:lpstr>
      <vt:lpstr>'SDFF Standard'!Druckbereich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Sebastian Mörig</cp:lastModifiedBy>
  <cp:lastPrinted>2021-03-20T06:19:44Z</cp:lastPrinted>
  <dcterms:created xsi:type="dcterms:W3CDTF">2006-09-16T00:00:00Z</dcterms:created>
  <dcterms:modified xsi:type="dcterms:W3CDTF">2021-03-20T06:45:03Z</dcterms:modified>
</cp:coreProperties>
</file>